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6" i="1"/>
  <c r="G75" i="1"/>
  <c r="G74" i="1"/>
  <c r="G71" i="1"/>
  <c r="G66" i="1"/>
  <c r="G62" i="1"/>
  <c r="G59" i="1"/>
  <c r="G58" i="1"/>
  <c r="G57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2" i="1"/>
  <c r="G19" i="1"/>
  <c r="G18" i="1"/>
  <c r="G17" i="1"/>
  <c r="G15" i="1"/>
  <c r="G14" i="1"/>
  <c r="G12" i="1"/>
  <c r="G11" i="1"/>
  <c r="G10" i="1"/>
  <c r="G9" i="1"/>
  <c r="G8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G85" i="1" s="1"/>
  <c r="F83" i="1"/>
  <c r="F82" i="1"/>
  <c r="F81" i="1"/>
  <c r="F80" i="1"/>
  <c r="F79" i="1"/>
  <c r="F78" i="1"/>
  <c r="F77" i="1"/>
  <c r="F76" i="1"/>
  <c r="F75" i="1"/>
  <c r="F74" i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G61" i="1" s="1"/>
  <c r="F60" i="1"/>
  <c r="G60" i="1" s="1"/>
  <c r="F59" i="1"/>
  <c r="F58" i="1"/>
  <c r="F57" i="1"/>
  <c r="F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G25" i="1" s="1"/>
  <c r="F24" i="1"/>
  <c r="F23" i="1"/>
  <c r="G23" i="1" s="1"/>
  <c r="F22" i="1"/>
  <c r="F20" i="1"/>
  <c r="G20" i="1" s="1"/>
  <c r="F19" i="1"/>
  <c r="F18" i="1"/>
  <c r="F17" i="1"/>
  <c r="F16" i="1"/>
  <c r="G16" i="1" s="1"/>
  <c r="F15" i="1"/>
  <c r="F14" i="1"/>
  <c r="F12" i="1"/>
  <c r="F11" i="1"/>
  <c r="F10" i="1"/>
  <c r="F9" i="1"/>
  <c r="F8" i="1"/>
  <c r="F7" i="1"/>
  <c r="F6" i="1"/>
  <c r="F5" i="1"/>
  <c r="G5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F72" i="1" s="1"/>
  <c r="G72" i="1" s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F84" i="1" s="1"/>
  <c r="G84" i="1" s="1"/>
  <c r="C78" i="1"/>
  <c r="C72" i="1"/>
  <c r="C63" i="1"/>
  <c r="C55" i="1"/>
  <c r="C49" i="1"/>
  <c r="C44" i="1"/>
  <c r="C38" i="1"/>
  <c r="C35" i="1"/>
  <c r="C33" i="1"/>
  <c r="C27" i="1"/>
  <c r="C21" i="1"/>
  <c r="C13" i="1"/>
  <c r="F13" i="1" s="1"/>
  <c r="G13" i="1" s="1"/>
  <c r="C5" i="1"/>
  <c r="C43" i="1" l="1"/>
  <c r="E43" i="1"/>
  <c r="D43" i="1"/>
  <c r="F63" i="1"/>
  <c r="G63" i="1" s="1"/>
  <c r="F55" i="1"/>
  <c r="G55" i="1" s="1"/>
  <c r="F21" i="1"/>
  <c r="G21" i="1" s="1"/>
  <c r="E4" i="1"/>
  <c r="D4" i="1"/>
  <c r="C4" i="1"/>
  <c r="E3" i="1" l="1"/>
  <c r="D3" i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<sst xmlns="http://schemas.openxmlformats.org/spreadsheetml/2006/main" count="125" uniqueCount="124">
  <si>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</si>
  <si>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</si>
  <si>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</si>
  <si>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</si>
  <si>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</si>
  <si>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</si>
  <si>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</si>
  <si>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</si>
  <si>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</si>
  <si>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</si>
  <si>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</si>
  <si>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</si>
  <si>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</si>
  <si>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</si>
  <si>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</si>
  <si>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</si>
  <si>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</si>
  <si>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</si>
  <si>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</si>
  <si>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</si>
  <si>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</si>
  <si>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</si>
  <si>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</si>
  <si>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</si>
  <si>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</si>
  <si>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</si>
  <si>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</si>
  <si>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</si>
  <si>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</si>
  <si>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</si>
  <si>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</si>
  <si>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</si>
  <si>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</si>
  <si>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</si>
  <si>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</si>
  <si>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</si>
  <si>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</si>
  <si>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</si>
  <si>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</si>
  <si>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</si>
  <si>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</si>
  <si>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</si>
  <si>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</si>
  <si>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</si>
  <si>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</si>
  <si>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</si>
  <si>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</si>
  <si>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</si>
  <si>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</si>
  <si>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</si>
  <si>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</si>
  <si>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</si>
  <si>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</si>
  <si>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</si>
  <si>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</si>
  <si>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</si>
  <si>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</si>
  <si>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</si>
  <si>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</si>
  <si>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</si>
  <si>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</si>
  <si>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</si>
  <si>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</si>
  <si>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</si>
  <si>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</si>
  <si>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</si>
  <si>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</si>
  <si>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</si>
  <si>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</si>
  <si>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</si>
  <si>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</si>
  <si>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</si>
  <si>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</si>
  <si>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</si>
  <si>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</si>
  <si>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</si>
  <si>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</si>
  <si>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</si>
  <si>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</si>
  <si>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</si>
  <si>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</si>
  <si>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</si>
  <si>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</si>
  <si>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</si>
  <si>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</si>
  <si>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</si>
  <si>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</si>
  <si>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</si>
  <si>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</si>
  <si>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</si>
  <si>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</si>
  <si>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</si>
  <si>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</si>
  <si>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</si>
  <si>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</si>
  <si>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</si>
  <si>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</si>
  <si>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</si>
  <si>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</si>
  <si>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</si>
  <si>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</si>
  <si>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</si>
  <si>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</si>
  <si>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</si>
  <si>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</si>
  <si>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</si>
  <si>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</si>
  <si>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</si>
  <si>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</si>
  <si>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</si>
  <si>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</si>
  <si>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</si>
  <si>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</si>
  <si>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</si>
  <si>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</si>
  <si>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</si>
  <si>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</si>
  <si>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</si>
  <si>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</si>
  <si>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</si>
  <si>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</si>
  <si>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ACTIVO
DEL 1 DE ENERO AL AL 31 DE MARZO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</si>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</sst>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="60" zoomScaleNormal="100" workbookViewId="0">
      <selection activeCell="E110" sqref="E109:E110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210591591.85999998</v>
      </c>
      <c r="D3" s="3">
        <f>SUM(D4+D43)</f>
        <v>210662727.69</v>
      </c>
      <c r="E3" s="3">
        <f>SUM(E4+E43)</f>
        <v>184335690.23000002</v>
      </c>
      <c r="F3" s="3">
        <f>C3+D3-E3</f>
        <v>236918629.31999993</v>
      </c>
      <c r="G3" s="4">
        <f>F3-C3</f>
        <v>26327037.459999949</v>
      </c>
    </row>
    <row r="4" spans="1:7" x14ac:dyDescent="0.2">
      <c r="A4" s="5">
        <v>1100</v>
      </c>
      <c r="B4" s="6" t="s">
        <v>4</v>
      </c>
      <c r="C4" s="7">
        <f>SUM(C5+C13+C21+C27+C33+C35+C38)</f>
        <v>53355179.160000004</v>
      </c>
      <c r="D4" s="7">
        <f>SUM(D5+D13+D21+D27+D33+D35+D38)</f>
        <v>179607880.97999999</v>
      </c>
      <c r="E4" s="7">
        <f>SUM(E5+E13+E21+E27+E33+E35+E38)</f>
        <v>169228791.08000001</v>
      </c>
      <c r="F4" s="7">
        <f t="shared" ref="F4:F67" si="0">C4+D4-E4</f>
        <v>63734269.059999973</v>
      </c>
      <c r="G4" s="8">
        <f t="shared" ref="G4:G67" si="1">F4-C4</f>
        <v>10379089.899999969</v>
      </c>
    </row>
    <row r="5" spans="1:7" x14ac:dyDescent="0.2">
      <c r="A5" s="5">
        <v>1110</v>
      </c>
      <c r="B5" s="6" t="s">
        <v>5</v>
      </c>
      <c r="C5" s="7">
        <f>SUM(C6:C12)</f>
        <v>33127030.030000001</v>
      </c>
      <c r="D5" s="7">
        <f>SUM(D6:D12)</f>
        <v>166565576.01999998</v>
      </c>
      <c r="E5" s="7">
        <f>SUM(E6:E12)</f>
        <v>160150652.46000001</v>
      </c>
      <c r="F5" s="7">
        <f t="shared" si="0"/>
        <v>39541953.589999974</v>
      </c>
      <c r="G5" s="8">
        <f t="shared" si="1"/>
        <v>6414923.5599999726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1316772.0900000001</v>
      </c>
      <c r="D7" s="10">
        <v>116878361.8</v>
      </c>
      <c r="E7" s="10">
        <v>114269069.43000001</v>
      </c>
      <c r="F7" s="10">
        <f t="shared" si="0"/>
        <v>3926064.4599999934</v>
      </c>
      <c r="G7" s="11">
        <f t="shared" si="1"/>
        <v>2609292.3699999936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31810257.940000001</v>
      </c>
      <c r="D10" s="10">
        <v>49687214.219999999</v>
      </c>
      <c r="E10" s="10">
        <v>45881583.030000001</v>
      </c>
      <c r="F10" s="10">
        <f t="shared" si="0"/>
        <v>35615889.129999995</v>
      </c>
      <c r="G10" s="11">
        <f t="shared" si="1"/>
        <v>3805631.1899999939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13503646.889999999</v>
      </c>
      <c r="D13" s="7">
        <f>SUM(D14:D20)</f>
        <v>7070206.7800000003</v>
      </c>
      <c r="E13" s="7">
        <f>SUM(E14:E20)</f>
        <v>999074.61999999988</v>
      </c>
      <c r="F13" s="7">
        <f t="shared" si="0"/>
        <v>19574779.049999997</v>
      </c>
      <c r="G13" s="8">
        <f t="shared" si="1"/>
        <v>6071132.1599999983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729748.2</v>
      </c>
      <c r="D15" s="10">
        <v>8965.84</v>
      </c>
      <c r="E15" s="10">
        <v>10018.959999999999</v>
      </c>
      <c r="F15" s="10">
        <f t="shared" si="0"/>
        <v>728695.08</v>
      </c>
      <c r="G15" s="11">
        <f t="shared" si="1"/>
        <v>-1053.1199999999953</v>
      </c>
    </row>
    <row r="16" spans="1:7" x14ac:dyDescent="0.2">
      <c r="A16" s="9">
        <v>1123</v>
      </c>
      <c r="B16" s="26" t="s">
        <v>15</v>
      </c>
      <c r="C16" s="10">
        <v>296021.40999999997</v>
      </c>
      <c r="D16" s="10">
        <v>2733853</v>
      </c>
      <c r="E16" s="10">
        <v>579619</v>
      </c>
      <c r="F16" s="10">
        <f t="shared" si="0"/>
        <v>2450255.41</v>
      </c>
      <c r="G16" s="11">
        <f t="shared" si="1"/>
        <v>2154234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79460</v>
      </c>
      <c r="D18" s="10">
        <v>32000</v>
      </c>
      <c r="E18" s="10">
        <v>0</v>
      </c>
      <c r="F18" s="10">
        <f t="shared" si="0"/>
        <v>111460</v>
      </c>
      <c r="G18" s="11">
        <f t="shared" si="1"/>
        <v>32000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12398417.279999999</v>
      </c>
      <c r="D20" s="10">
        <v>4295387.9400000004</v>
      </c>
      <c r="E20" s="10">
        <v>409436.66</v>
      </c>
      <c r="F20" s="10">
        <f t="shared" si="0"/>
        <v>16284368.559999999</v>
      </c>
      <c r="G20" s="11">
        <f t="shared" si="1"/>
        <v>3885951.2799999993</v>
      </c>
    </row>
    <row r="21" spans="1:7" x14ac:dyDescent="0.2">
      <c r="A21" s="5">
        <v>1130</v>
      </c>
      <c r="B21" s="27" t="s">
        <v>19</v>
      </c>
      <c r="C21" s="7">
        <f>SUM(C22:C26)</f>
        <v>6724502.2400000002</v>
      </c>
      <c r="D21" s="7">
        <f>SUM(D22:D26)</f>
        <v>5972098.1799999997</v>
      </c>
      <c r="E21" s="7">
        <f>SUM(E22:E26)</f>
        <v>8079064</v>
      </c>
      <c r="F21" s="7">
        <f t="shared" si="0"/>
        <v>4617536.42</v>
      </c>
      <c r="G21" s="8">
        <f t="shared" si="1"/>
        <v>-2106965.8200000003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187688</v>
      </c>
      <c r="D23" s="10">
        <v>0</v>
      </c>
      <c r="E23" s="10">
        <v>0</v>
      </c>
      <c r="F23" s="10">
        <f t="shared" si="0"/>
        <v>187688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6536814.2400000002</v>
      </c>
      <c r="D25" s="10">
        <v>5972098.1799999997</v>
      </c>
      <c r="E25" s="10">
        <v>8079064</v>
      </c>
      <c r="F25" s="10">
        <f t="shared" si="0"/>
        <v>4429848.42</v>
      </c>
      <c r="G25" s="11">
        <f t="shared" si="1"/>
        <v>-2106965.8200000003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157236412.69999999</v>
      </c>
      <c r="D43" s="7">
        <f>SUM(D44+D49+D55+D63+D72+D78+D84+D91+D97)</f>
        <v>31054846.710000001</v>
      </c>
      <c r="E43" s="7">
        <f>SUM(E44+E49+E55+E63+E72+E78+E84+E91+E97)</f>
        <v>15106899.15</v>
      </c>
      <c r="F43" s="7">
        <f t="shared" si="0"/>
        <v>173184360.25999999</v>
      </c>
      <c r="G43" s="8">
        <f t="shared" si="1"/>
        <v>15947947.560000002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138218185.28999999</v>
      </c>
      <c r="D55" s="14">
        <f>SUM(D56:D62)</f>
        <v>31054846.710000001</v>
      </c>
      <c r="E55" s="14">
        <f>SUM(E56:E62)</f>
        <v>15106899.15</v>
      </c>
      <c r="F55" s="14">
        <f t="shared" si="0"/>
        <v>154166132.84999999</v>
      </c>
      <c r="G55" s="15">
        <f t="shared" si="1"/>
        <v>15947947.560000002</v>
      </c>
    </row>
    <row r="56" spans="1:7" x14ac:dyDescent="0.2">
      <c r="A56" s="9">
        <v>1231</v>
      </c>
      <c r="B56" s="26" t="s">
        <v>51</v>
      </c>
      <c r="C56" s="10">
        <v>875286.9</v>
      </c>
      <c r="D56" s="10">
        <v>620000</v>
      </c>
      <c r="E56" s="10">
        <v>0</v>
      </c>
      <c r="F56" s="10">
        <f t="shared" si="0"/>
        <v>1495286.9</v>
      </c>
      <c r="G56" s="11">
        <f t="shared" si="1"/>
        <v>619999.99999999988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4760402.74</v>
      </c>
      <c r="D58" s="10">
        <v>0</v>
      </c>
      <c r="E58" s="10">
        <v>0</v>
      </c>
      <c r="F58" s="10">
        <f t="shared" si="0"/>
        <v>4760402.74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132222956.70999999</v>
      </c>
      <c r="D60" s="10">
        <v>30434846.710000001</v>
      </c>
      <c r="E60" s="10">
        <v>15106899.15</v>
      </c>
      <c r="F60" s="10">
        <f t="shared" si="0"/>
        <v>147550904.26999998</v>
      </c>
      <c r="G60" s="11">
        <f t="shared" si="1"/>
        <v>15327947.559999987</v>
      </c>
    </row>
    <row r="61" spans="1:7" x14ac:dyDescent="0.2">
      <c r="A61" s="9">
        <v>1236</v>
      </c>
      <c r="B61" s="26" t="s">
        <v>56</v>
      </c>
      <c r="C61" s="10">
        <v>359538.94</v>
      </c>
      <c r="D61" s="10">
        <v>0</v>
      </c>
      <c r="E61" s="10">
        <v>0</v>
      </c>
      <c r="F61" s="10">
        <f t="shared" si="0"/>
        <v>359538.94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17914266.280000001</v>
      </c>
      <c r="D63" s="7">
        <f>SUM(D64:D71)</f>
        <v>0</v>
      </c>
      <c r="E63" s="7">
        <f>SUM(E64:E71)</f>
        <v>0</v>
      </c>
      <c r="F63" s="7">
        <f t="shared" si="0"/>
        <v>17914266.280000001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974881.62</v>
      </c>
      <c r="D64" s="10">
        <v>0</v>
      </c>
      <c r="E64" s="10">
        <v>0</v>
      </c>
      <c r="F64" s="10">
        <f t="shared" si="0"/>
        <v>974881.62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33538.03</v>
      </c>
      <c r="D65" s="10">
        <v>0</v>
      </c>
      <c r="E65" s="10">
        <v>0</v>
      </c>
      <c r="F65" s="10">
        <f t="shared" si="0"/>
        <v>33538.03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10746884.16</v>
      </c>
      <c r="D67" s="10">
        <v>0</v>
      </c>
      <c r="E67" s="10">
        <v>0</v>
      </c>
      <c r="F67" s="10">
        <f t="shared" si="0"/>
        <v>10746884.16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25520</v>
      </c>
      <c r="D68" s="10">
        <v>0</v>
      </c>
      <c r="E68" s="10">
        <v>0</v>
      </c>
      <c r="F68" s="10">
        <f t="shared" ref="F68:F100" si="2">C68+D68-E68</f>
        <v>25520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6098874.4699999997</v>
      </c>
      <c r="D69" s="10">
        <v>0</v>
      </c>
      <c r="E69" s="10">
        <v>0</v>
      </c>
      <c r="F69" s="10">
        <f t="shared" si="2"/>
        <v>6098874.4699999997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34568</v>
      </c>
      <c r="D70" s="10">
        <v>0</v>
      </c>
      <c r="E70" s="10">
        <v>0</v>
      </c>
      <c r="F70" s="10">
        <f t="shared" si="2"/>
        <v>34568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278400</v>
      </c>
      <c r="D72" s="7">
        <f>SUM(D73:D77)</f>
        <v>0</v>
      </c>
      <c r="E72" s="7">
        <f>SUM(E73:E77)</f>
        <v>0</v>
      </c>
      <c r="F72" s="7">
        <f t="shared" si="2"/>
        <v>278400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278400</v>
      </c>
      <c r="D73" s="10">
        <v>0</v>
      </c>
      <c r="E73" s="10">
        <v>0</v>
      </c>
      <c r="F73" s="10">
        <f t="shared" si="2"/>
        <v>278400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0</v>
      </c>
      <c r="D78" s="7">
        <f>SUM(D79:D83)</f>
        <v>0</v>
      </c>
      <c r="E78" s="7">
        <f>SUM(E79:E83)</f>
        <v>0</v>
      </c>
      <c r="F78" s="7">
        <f t="shared" si="2"/>
        <v>0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0</v>
      </c>
      <c r="F81" s="13">
        <f t="shared" si="2"/>
        <v>0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825561.13</v>
      </c>
      <c r="D84" s="7">
        <f>SUM(D85:D90)</f>
        <v>0</v>
      </c>
      <c r="E84" s="7">
        <f>SUM(E85:E90)</f>
        <v>0</v>
      </c>
      <c r="F84" s="7">
        <f t="shared" si="2"/>
        <v>825561.13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825561.13</v>
      </c>
      <c r="D85" s="13">
        <v>0</v>
      </c>
      <c r="E85" s="13">
        <v>0</v>
      </c>
      <c r="F85" s="13">
        <f t="shared" si="2"/>
        <v>825561.13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78" orientation="landscape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2017-07-14T14:09:51Z</cp:lastPrinted>
  <dcterms:created xsi:type="dcterms:W3CDTF">2014-02-09T04:04:15Z</dcterms:created>
  <dcterms:modified xsi:type="dcterms:W3CDTF">2017-07-14T14:25:45Z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